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55" windowWidth="20100" windowHeight="9405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D54" i="1" l="1"/>
  <c r="D56" i="1"/>
  <c r="G36" i="1"/>
  <c r="H36" i="1" s="1"/>
  <c r="H56" i="1" s="1"/>
  <c r="E56" i="1"/>
  <c r="F56" i="1"/>
  <c r="G15" i="1"/>
  <c r="G29" i="1"/>
  <c r="I14" i="1"/>
  <c r="E14" i="1"/>
  <c r="D14" i="1"/>
  <c r="O44" i="1"/>
  <c r="N44" i="1"/>
  <c r="M44" i="1"/>
  <c r="L44" i="1"/>
  <c r="K44" i="1"/>
  <c r="J44" i="1"/>
  <c r="I44" i="1"/>
  <c r="H44" i="1"/>
  <c r="G44" i="1"/>
  <c r="F44" i="1"/>
  <c r="E44" i="1"/>
  <c r="D44" i="1"/>
  <c r="G56" i="1" l="1"/>
  <c r="I15" i="1"/>
  <c r="H15" i="1"/>
  <c r="F15" i="1"/>
  <c r="E15" i="1"/>
  <c r="G54" i="1" l="1"/>
  <c r="F54" i="1"/>
  <c r="E54" i="1"/>
  <c r="D15" i="1"/>
  <c r="G28" i="1"/>
  <c r="F28" i="1"/>
  <c r="E28" i="1"/>
  <c r="D28" i="1"/>
  <c r="G38" i="1"/>
  <c r="F38" i="1"/>
  <c r="H38" i="1" s="1"/>
  <c r="E38" i="1"/>
  <c r="D38" i="1"/>
  <c r="H31" i="1"/>
  <c r="N59" i="1"/>
  <c r="N58" i="1"/>
  <c r="L58" i="1"/>
  <c r="N57" i="1"/>
  <c r="L57" i="1"/>
  <c r="N55" i="1"/>
  <c r="L55" i="1"/>
  <c r="M54" i="1"/>
  <c r="N53" i="1"/>
  <c r="N51" i="1"/>
  <c r="L51" i="1"/>
  <c r="N49" i="1"/>
  <c r="N48" i="1"/>
  <c r="N47" i="1"/>
  <c r="N46" i="1"/>
  <c r="N45" i="1"/>
  <c r="N43" i="1"/>
  <c r="L43" i="1"/>
  <c r="N42" i="1"/>
  <c r="N41" i="1"/>
  <c r="N40" i="1"/>
  <c r="N39" i="1"/>
  <c r="N38" i="1"/>
  <c r="M38" i="1"/>
  <c r="L38" i="1"/>
  <c r="K38" i="1"/>
  <c r="J38" i="1"/>
  <c r="N37" i="1"/>
  <c r="N36" i="1"/>
  <c r="L36" i="1"/>
  <c r="N35" i="1"/>
  <c r="N34" i="1"/>
  <c r="N33" i="1"/>
  <c r="L32" i="1"/>
  <c r="N32" i="1" s="1"/>
  <c r="K32" i="1"/>
  <c r="J32" i="1"/>
  <c r="L31" i="1"/>
  <c r="N31" i="1" s="1"/>
  <c r="N30" i="1"/>
  <c r="N29" i="1"/>
  <c r="L29" i="1"/>
  <c r="M28" i="1"/>
  <c r="K28" i="1"/>
  <c r="K56" i="1" s="1"/>
  <c r="J28" i="1"/>
  <c r="J56" i="1" s="1"/>
  <c r="J54" i="1" s="1"/>
  <c r="N27" i="1"/>
  <c r="N26" i="1"/>
  <c r="N25" i="1"/>
  <c r="N24" i="1"/>
  <c r="N23" i="1"/>
  <c r="M23" i="1"/>
  <c r="L23" i="1"/>
  <c r="K23" i="1"/>
  <c r="J23" i="1"/>
  <c r="N22" i="1"/>
  <c r="N21" i="1"/>
  <c r="N20" i="1"/>
  <c r="N19" i="1"/>
  <c r="N18" i="1"/>
  <c r="M17" i="1"/>
  <c r="M15" i="1" s="1"/>
  <c r="M14" i="1" s="1"/>
  <c r="M52" i="1" s="1"/>
  <c r="L17" i="1"/>
  <c r="L15" i="1" s="1"/>
  <c r="K17" i="1"/>
  <c r="K15" i="1" s="1"/>
  <c r="K14" i="1" s="1"/>
  <c r="K52" i="1" s="1"/>
  <c r="J17" i="1"/>
  <c r="J15" i="1" s="1"/>
  <c r="N16" i="1"/>
  <c r="L16" i="1"/>
  <c r="H54" i="1" l="1"/>
  <c r="H28" i="1"/>
  <c r="H14" i="1" s="1"/>
  <c r="N17" i="1"/>
  <c r="L56" i="1"/>
  <c r="K54" i="1"/>
  <c r="L14" i="1"/>
  <c r="N15" i="1"/>
  <c r="L28" i="1"/>
  <c r="N28" i="1" s="1"/>
  <c r="J14" i="1"/>
  <c r="J52" i="1" s="1"/>
  <c r="N14" i="1" l="1"/>
  <c r="N52" i="1" s="1"/>
  <c r="L52" i="1"/>
  <c r="N56" i="1"/>
  <c r="L54" i="1"/>
  <c r="N54" i="1" s="1"/>
</calcChain>
</file>

<file path=xl/sharedStrings.xml><?xml version="1.0" encoding="utf-8"?>
<sst xmlns="http://schemas.openxmlformats.org/spreadsheetml/2006/main" count="284" uniqueCount="139">
  <si>
    <r>
      <rPr>
        <sz val="6"/>
        <rFont val="Courier New"/>
        <family val="3"/>
        <charset val="204"/>
      </rPr>
      <t>x</t>
    </r>
  </si>
  <si>
    <t>Местонахождение (адрес): 426039, г. Ижевск, ул. Воткинское шоссе, д. 298, оф.12</t>
  </si>
  <si>
    <t>Субъект РФ: Удмуртская Республика</t>
  </si>
  <si>
    <r>
      <t xml:space="preserve">Организация: </t>
    </r>
    <r>
      <rPr>
        <b/>
        <sz val="10"/>
        <rFont val="Courier New"/>
        <family val="3"/>
        <charset val="204"/>
      </rPr>
      <t>ООО "Первая Строительная Компания"</t>
    </r>
  </si>
  <si>
    <r>
      <t xml:space="preserve">Идентификационный номер налогоплательщика (ИНН): </t>
    </r>
    <r>
      <rPr>
        <b/>
        <sz val="10"/>
        <rFont val="Courier New"/>
        <family val="3"/>
        <charset val="204"/>
      </rPr>
      <t>1832052612</t>
    </r>
  </si>
  <si>
    <t>Код пока- зателя</t>
  </si>
  <si>
    <t>Показатель</t>
  </si>
  <si>
    <t>Единица измере- ния</t>
  </si>
  <si>
    <t>За отчетный период, всего по предприятию</t>
  </si>
  <si>
    <t>Из графы 4: по Субъекту РФ, указанному в заголовке формы</t>
  </si>
  <si>
    <t>Из графы 5 по видам деятельности &lt;*&gt;</t>
  </si>
  <si>
    <t>За аналогичный период предыдущего года, всего по предприятию</t>
  </si>
  <si>
    <t>Из графы 10: по Субъекту РФ, указанному в заголовке формы</t>
  </si>
  <si>
    <t>Из графы 10 по видам деятельности &lt;*&gt;</t>
  </si>
  <si>
    <t>Примечания: принцип разделения показателей по субъектам РФ и по видам деятельности согласно ОРД предприятия</t>
  </si>
  <si>
    <t>передача по распределительным сетям</t>
  </si>
  <si>
    <t>техно- логи- ческое присое- динение</t>
  </si>
  <si>
    <t>передача и технологическое присоединение</t>
  </si>
  <si>
    <t>прочие виды дея- тель- ности</t>
  </si>
  <si>
    <t>1</t>
  </si>
  <si>
    <t>2</t>
  </si>
  <si>
    <t>3</t>
  </si>
  <si>
    <t>4</t>
  </si>
  <si>
    <t>6</t>
  </si>
  <si>
    <t>7</t>
  </si>
  <si>
    <t>9</t>
  </si>
  <si>
    <t>10</t>
  </si>
  <si>
    <t>11</t>
  </si>
  <si>
    <t>12</t>
  </si>
  <si>
    <t>13</t>
  </si>
  <si>
    <t>15</t>
  </si>
  <si>
    <t>16</t>
  </si>
  <si>
    <t>Расходы, учитываемые в целях налогообложения прибыли, всего, в том числе (сумма строк 110, 120, 130, 140, 150, 160, 170, 180, 190)</t>
  </si>
  <si>
    <t>тыс. руб.</t>
  </si>
  <si>
    <t>100</t>
  </si>
  <si>
    <t>Материальные расходы (сумма строк 111, 112, 113)</t>
  </si>
  <si>
    <t>110</t>
  </si>
  <si>
    <t>Расходы на приобретение сырья и материалов</t>
  </si>
  <si>
    <t>111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</si>
  <si>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</si>
  <si>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112</t>
  </si>
  <si>
    <t>ВН</t>
  </si>
  <si>
    <t>СН1</t>
  </si>
  <si>
    <t>СН2</t>
  </si>
  <si>
    <t>НН</t>
  </si>
  <si>
    <t>Расходы на приобретение электрической энергии на хозяйственные нужды</t>
  </si>
  <si>
    <t>113</t>
  </si>
  <si>
    <t>Расходы на оплату услуг сторонних организаций (сумма строк 121, 122, 123, 124)</t>
  </si>
  <si>
    <t>120</t>
  </si>
  <si>
    <t>Расходы на страхование</t>
  </si>
  <si>
    <t>121</t>
  </si>
  <si>
    <t>Оплата услуг ОАО "ФСК ЕЭС"</t>
  </si>
  <si>
    <t>122</t>
  </si>
  <si>
    <t>Оплата услуг по передаче электрической энергии, оказываемых другими сетевыми организациями</t>
  </si>
  <si>
    <t>123</t>
  </si>
  <si>
    <t>Расходы на оплату труда</t>
  </si>
  <si>
    <t>130</t>
  </si>
  <si>
    <t>Управленческий персонал</t>
  </si>
  <si>
    <t>Специалисты и технические</t>
  </si>
  <si>
    <t>Основные производственные рабочие</t>
  </si>
  <si>
    <t>Справочно: среднесписочная численность промышленнопроизводственного персонала организации &lt;**&gt;</t>
  </si>
  <si>
    <t>чел.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</si>
  <si>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</si>
  <si>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140</t>
  </si>
  <si>
    <t>Амортизация основных средств</t>
  </si>
  <si>
    <t>150</t>
  </si>
  <si>
    <t>160</t>
  </si>
  <si>
    <t>Плата за аренду имущества</t>
  </si>
  <si>
    <t>161</t>
  </si>
  <si>
    <t>Лизинговые платежи</t>
  </si>
  <si>
    <t>162</t>
  </si>
  <si>
    <t>Налоги, уменьшающие налогооблагаемую базу по налогу на прибыль</t>
  </si>
  <si>
    <t>170</t>
  </si>
  <si>
    <t>Расходы на выплату процентов по кредитам, уменьшающие налогооблагаемую базу по налогу на прибыль</t>
  </si>
  <si>
    <t>180</t>
  </si>
  <si>
    <t>Прочие расходы</t>
  </si>
  <si>
    <t>190</t>
  </si>
  <si>
    <t>Расходы, не учитываемые в целях налогообложения прибыли, всего, в том числе (сумма строк 210, 220, 230, 240, 250)</t>
  </si>
  <si>
    <t>200</t>
  </si>
  <si>
    <t>Возврат заемных средств на цели инвестпрограммы</t>
  </si>
  <si>
    <t>210</t>
  </si>
  <si>
    <t>Прибыль, направленная на инвестиции</t>
  </si>
  <si>
    <t>220</t>
  </si>
  <si>
    <t>Прибыль, направленная на выплату дивидендов</t>
  </si>
  <si>
    <t>230</t>
  </si>
  <si>
    <t>Расходы социального характера из прибыли</t>
  </si>
  <si>
    <t>240</t>
  </si>
  <si>
    <t>Прочие расходы из прибыли в отчетном периоде</t>
  </si>
  <si>
    <t>250</t>
  </si>
  <si>
    <t>Расходы на уплату налога на прибыль</t>
  </si>
  <si>
    <t>300</t>
  </si>
  <si>
    <t>Из строки 100 прямые расходы</t>
  </si>
  <si>
    <t>400</t>
  </si>
  <si>
    <t>Из строки 100 косвенные расходы</t>
  </si>
  <si>
    <t>500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</si>
  <si>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</si>
  <si>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600</t>
  </si>
  <si>
    <t>Расходы на ремонт основных средств (включая арендованные), всего, в том числе:</t>
  </si>
  <si>
    <t>700</t>
  </si>
  <si>
    <t>материальные расходы</t>
  </si>
  <si>
    <t>расходы на оплату труда и выплату страховых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</si>
  <si>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</si>
  <si>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</si>
  <si>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</si>
  <si>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800</t>
  </si>
  <si>
    <t>8 (сумма гр.6 и 7)</t>
  </si>
  <si>
    <t>Таблица 1.6</t>
  </si>
  <si>
    <t>Расшифровка дебиторской задолженности и стоимости ативов заёмных средств</t>
  </si>
  <si>
    <t>Дебиторская задолженность</t>
  </si>
  <si>
    <t>в том числе по расчетам с покупателями и заказчиками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</si>
  <si>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</si>
  <si>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</si>
  <si>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Основные средства</t>
  </si>
  <si>
    <t>Арендованные основные средства</t>
  </si>
  <si>
    <t>Незавершенное строительство</t>
  </si>
  <si>
    <t>По состоянию на начало отчетного периода, всего по предприятию</t>
  </si>
  <si>
    <t>По состоянию на конец отчетного периода, всего по предприятию</t>
  </si>
  <si>
    <t>Приложение к таблице 1.6</t>
  </si>
  <si>
    <t>14 (сумма гр.12 и 13)</t>
  </si>
  <si>
    <t>1000</t>
  </si>
  <si>
    <t>1100</t>
  </si>
  <si>
    <t>1200</t>
  </si>
  <si>
    <t>1300</t>
  </si>
  <si>
    <t>1400</t>
  </si>
  <si>
    <t>__________________________________</t>
  </si>
  <si>
    <t>В.А. Третьяков</t>
  </si>
  <si>
    <r>
      <rPr>
        <sz val="9"/>
        <rFont val="Courier New"/>
        <family val="3"/>
        <charset val="204"/>
      </rPr>
      <t>Руководитель</t>
    </r>
  </si>
  <si>
    <r>
      <rPr>
        <sz val="9"/>
        <rFont val="Courier New"/>
        <family val="3"/>
        <charset val="204"/>
      </rPr>
      <t>Главный бухгалтер</t>
    </r>
  </si>
  <si>
    <r>
      <t xml:space="preserve">                                                               </t>
    </r>
    <r>
      <rPr>
        <sz val="9"/>
        <rFont val="Courier New"/>
        <family val="3"/>
        <charset val="204"/>
      </rPr>
      <t>подпись    Фамилия, имя, отчество</t>
    </r>
  </si>
  <si>
    <t xml:space="preserve">                               подпись    Фамилия, имя, отчество</t>
  </si>
  <si>
    <t>&lt;*&gt; Полное наименование видов деятельности:</t>
  </si>
  <si>
    <t>гр. 6,12 - оказание услуг по передаче электрической энергии (мощности) по единой национальной (общероссийской) электрической сети;</t>
  </si>
  <si>
    <t>гр. 7,13 - оказание услуг по технологическому присоединению к электрическим сетям.</t>
  </si>
  <si>
    <t>территориальным стевым организациям</t>
  </si>
  <si>
    <t xml:space="preserve">Расшифровка расходов субъекта естественных монополий, оказывающего услуги по передаче </t>
  </si>
  <si>
    <t xml:space="preserve">энерги (мощности) по электричесим сетям, принадлежащем на праве собственности или законном основании </t>
  </si>
  <si>
    <t>Расходы на ремонт основных средств, выполняемые подрядным способом</t>
  </si>
  <si>
    <t>Аренда и лизинговые платежи(сумма строк 161, 162)</t>
  </si>
  <si>
    <t>Отчетный период: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</si>
</sst>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6"/>
      <name val="Courier New"/>
      <family val="3"/>
      <charset val="204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0"/>
      <name val="Courier New"/>
      <family val="3"/>
      <charset val="204"/>
    </font>
    <font>
      <sz val="9"/>
      <name val="Courier New"/>
      <family val="3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4" fillId="0" borderId="0" xfId="0" applyFont="1" applyAlignment="1">
      <alignment vertical="top"/>
    </xf>
    <xf numFmtId="0" fontId="2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/>
    <xf numFmtId="0" fontId="3" fillId="0" borderId="3" xfId="0" applyFont="1" applyBorder="1" applyAlignment="1">
      <alignment vertical="top"/>
    </xf>
    <xf numFmtId="0" fontId="3" fillId="0" borderId="0" xfId="0" applyFont="1"/>
    <xf numFmtId="0" fontId="7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 wrapText="1" indent="1"/>
    </xf>
    <xf numFmtId="0" fontId="5" fillId="2" borderId="4" xfId="0" applyFont="1" applyFill="1" applyBorder="1" applyAlignment="1">
      <alignment horizontal="left" vertical="top" indent="2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 indent="2"/>
    </xf>
    <xf numFmtId="0" fontId="5" fillId="2" borderId="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2" borderId="3" xfId="0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tabSelected="1" topLeftCell="A10" zoomScaleNormal="100" workbookViewId="0">
      <pane ySplit="4" topLeftCell="A14" activePane="bottomLeft" state="frozen"/>
      <selection activeCell="A10" sqref="A10"/>
      <selection pane="bottomLeft" activeCell="F16" sqref="F16:G16"/>
    </sheetView>
  </sheetViews>
  <sheetFormatPr defaultRowHeight="12.75" x14ac:dyDescent="0.2"/>
  <cols>
    <col min="1" max="1" width="26.85546875" customWidth="1"/>
    <col min="2" max="2" width="7.7109375" customWidth="1"/>
    <col min="3" max="3" width="8.140625" customWidth="1"/>
    <col min="4" max="4" width="9.42578125" customWidth="1"/>
    <col min="5" max="5" width="11.7109375" customWidth="1"/>
    <col min="6" max="9" width="8.7109375" customWidth="1"/>
    <col min="10" max="11" width="13" customWidth="1"/>
    <col min="12" max="15" width="8.7109375" customWidth="1"/>
    <col min="16" max="16" width="14.28515625" customWidth="1"/>
  </cols>
  <sheetData>
    <row r="1" spans="1:16" ht="24" customHeight="1" x14ac:dyDescent="0.2">
      <c r="A1" s="41" t="s">
        <v>106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3.5" customHeight="1" x14ac:dyDescent="0.2">
      <c r="A2" s="45" t="s">
        <v>134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" customHeight="1" x14ac:dyDescent="0.2">
      <c r="A3" s="45" t="s">
        <v>135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6.5" customHeight="1" x14ac:dyDescent="0.2">
      <c r="A4" s="45" t="s">
        <v>133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6.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4.95" customHeight="1" x14ac:dyDescent="0.2">
      <c r="A6" s="46" t="s">
        <v>3</v>
      </c>
      <c r="B6" s="46"/>
      <c r="C6" s="46"/>
      <c r="D6" s="46"/>
      <c r="E6" s="46"/>
      <c r="F6" s="46"/>
      <c r="G6" s="46"/>
      <c r="H6" s="46"/>
    </row>
    <row r="7" spans="1:16" ht="24.95" customHeight="1" x14ac:dyDescent="0.2">
      <c r="A7" s="46" t="s">
        <v>4</v>
      </c>
      <c r="B7" s="46"/>
      <c r="C7" s="46"/>
      <c r="D7" s="46"/>
      <c r="E7" s="46"/>
      <c r="F7" s="46"/>
      <c r="G7" s="46"/>
      <c r="H7" s="46"/>
      <c r="I7" s="46"/>
      <c r="J7" s="4"/>
    </row>
    <row r="8" spans="1:16" ht="24.95" customHeight="1" x14ac:dyDescent="0.2">
      <c r="A8" s="46" t="s">
        <v>1</v>
      </c>
      <c r="B8" s="46"/>
      <c r="C8" s="46"/>
      <c r="D8" s="46"/>
      <c r="E8" s="46"/>
      <c r="F8" s="46"/>
      <c r="G8" s="46"/>
      <c r="H8" s="46"/>
      <c r="I8" s="46"/>
    </row>
    <row r="9" spans="1:16" ht="24.95" customHeight="1" x14ac:dyDescent="0.2">
      <c r="A9" s="46" t="s">
        <v>2</v>
      </c>
      <c r="B9" s="46"/>
      <c r="C9" s="46"/>
      <c r="D9" s="46"/>
      <c r="E9" s="46"/>
      <c r="F9" s="46"/>
      <c r="G9" s="46"/>
      <c r="H9" s="46"/>
      <c r="I9" s="46"/>
    </row>
    <row r="10" spans="1:16" ht="24.95" customHeight="1" x14ac:dyDescent="0.2">
      <c r="A10" s="40" t="s">
        <v>138</v>
      </c>
      <c r="B10" s="40"/>
      <c r="C10" s="40"/>
      <c r="D10" s="40"/>
      <c r="E10" s="40"/>
      <c r="F10" s="40"/>
      <c r="G10" s="40"/>
      <c r="H10" s="40"/>
    </row>
    <row r="11" spans="1:16" ht="25.5" customHeight="1" x14ac:dyDescent="0.2">
      <c r="A11" s="48" t="s">
        <v>6</v>
      </c>
      <c r="B11" s="47" t="s">
        <v>7</v>
      </c>
      <c r="C11" s="47" t="s">
        <v>5</v>
      </c>
      <c r="D11" s="47" t="s">
        <v>8</v>
      </c>
      <c r="E11" s="47" t="s">
        <v>9</v>
      </c>
      <c r="F11" s="47" t="s">
        <v>10</v>
      </c>
      <c r="G11" s="47"/>
      <c r="H11" s="47"/>
      <c r="I11" s="47"/>
      <c r="J11" s="47" t="s">
        <v>11</v>
      </c>
      <c r="K11" s="47" t="s">
        <v>12</v>
      </c>
      <c r="L11" s="47" t="s">
        <v>13</v>
      </c>
      <c r="M11" s="47"/>
      <c r="N11" s="47"/>
      <c r="O11" s="47"/>
      <c r="P11" s="47" t="s">
        <v>14</v>
      </c>
    </row>
    <row r="12" spans="1:16" ht="120" customHeight="1" x14ac:dyDescent="0.2">
      <c r="A12" s="48"/>
      <c r="B12" s="47"/>
      <c r="C12" s="47"/>
      <c r="D12" s="47"/>
      <c r="E12" s="47"/>
      <c r="F12" s="37" t="s">
        <v>15</v>
      </c>
      <c r="G12" s="37" t="s">
        <v>16</v>
      </c>
      <c r="H12" s="37" t="s">
        <v>17</v>
      </c>
      <c r="I12" s="37" t="s">
        <v>18</v>
      </c>
      <c r="J12" s="47"/>
      <c r="K12" s="47"/>
      <c r="L12" s="37" t="s">
        <v>15</v>
      </c>
      <c r="M12" s="37" t="s">
        <v>16</v>
      </c>
      <c r="N12" s="37" t="s">
        <v>17</v>
      </c>
      <c r="O12" s="37" t="s">
        <v>18</v>
      </c>
      <c r="P12" s="47"/>
    </row>
    <row r="13" spans="1:16" ht="52.5" customHeight="1" x14ac:dyDescent="0.2">
      <c r="A13" s="23" t="s">
        <v>19</v>
      </c>
      <c r="B13" s="23" t="s">
        <v>20</v>
      </c>
      <c r="C13" s="23" t="s">
        <v>21</v>
      </c>
      <c r="D13" s="38" t="s">
        <v>22</v>
      </c>
      <c r="E13" s="38">
        <v>5</v>
      </c>
      <c r="F13" s="38" t="s">
        <v>23</v>
      </c>
      <c r="G13" s="38" t="s">
        <v>24</v>
      </c>
      <c r="H13" s="39" t="s">
        <v>105</v>
      </c>
      <c r="I13" s="38" t="s">
        <v>25</v>
      </c>
      <c r="J13" s="23" t="s">
        <v>26</v>
      </c>
      <c r="K13" s="23" t="s">
        <v>27</v>
      </c>
      <c r="L13" s="23" t="s">
        <v>28</v>
      </c>
      <c r="M13" s="23" t="s">
        <v>29</v>
      </c>
      <c r="N13" s="22" t="s">
        <v>118</v>
      </c>
      <c r="O13" s="23" t="s">
        <v>30</v>
      </c>
      <c r="P13" s="23" t="s">
        <v>31</v>
      </c>
    </row>
    <row r="14" spans="1:16" ht="77.25" customHeight="1" x14ac:dyDescent="0.2">
      <c r="A14" s="26" t="s">
        <v>32</v>
      </c>
      <c r="B14" s="29" t="s">
        <v>33</v>
      </c>
      <c r="C14" s="30" t="s">
        <v>34</v>
      </c>
      <c r="D14" s="24">
        <f>D15+D23+D28+D36+D37+D38+D41+D42+D43</f>
        <v>6610</v>
      </c>
      <c r="E14" s="24">
        <f>E15+E23+E28+E36+E37+E38+E41+E42+E43</f>
        <v>6610</v>
      </c>
      <c r="F14" s="24">
        <v>5078</v>
      </c>
      <c r="G14" s="24">
        <v>1368</v>
      </c>
      <c r="H14" s="24">
        <f t="shared" ref="H14:M14" si="0">H15+H23+H28+H36+H37+H38+H41+H42+H43</f>
        <v>6610</v>
      </c>
      <c r="I14" s="24">
        <f t="shared" si="0"/>
        <v>0</v>
      </c>
      <c r="J14" s="24">
        <f t="shared" si="0"/>
        <v>5826</v>
      </c>
      <c r="K14" s="24">
        <f t="shared" si="0"/>
        <v>5826</v>
      </c>
      <c r="L14" s="24">
        <f t="shared" si="0"/>
        <v>5219</v>
      </c>
      <c r="M14" s="24">
        <f t="shared" si="0"/>
        <v>607</v>
      </c>
      <c r="N14" s="24">
        <f>L14+M14</f>
        <v>5826</v>
      </c>
      <c r="O14" s="24">
        <v>0</v>
      </c>
      <c r="P14" s="24"/>
    </row>
    <row r="15" spans="1:16" ht="39.950000000000003" customHeight="1" x14ac:dyDescent="0.2">
      <c r="A15" s="26" t="s">
        <v>35</v>
      </c>
      <c r="B15" s="29" t="s">
        <v>33</v>
      </c>
      <c r="C15" s="30" t="s">
        <v>36</v>
      </c>
      <c r="D15" s="24">
        <f>D16+D17+D22</f>
        <v>880</v>
      </c>
      <c r="E15" s="24">
        <f t="shared" ref="E15:I15" si="1">E16+E17+E22</f>
        <v>880</v>
      </c>
      <c r="F15" s="24">
        <f t="shared" si="1"/>
        <v>707</v>
      </c>
      <c r="G15" s="24">
        <f t="shared" si="1"/>
        <v>0</v>
      </c>
      <c r="H15" s="24">
        <f t="shared" si="1"/>
        <v>880</v>
      </c>
      <c r="I15" s="24">
        <f t="shared" si="1"/>
        <v>0</v>
      </c>
      <c r="J15" s="24">
        <f>J16+J17+J22</f>
        <v>1002</v>
      </c>
      <c r="K15" s="24">
        <f t="shared" ref="K15:M15" si="2">K16+K17+K22</f>
        <v>1002</v>
      </c>
      <c r="L15" s="24">
        <f t="shared" si="2"/>
        <v>739</v>
      </c>
      <c r="M15" s="24">
        <f t="shared" si="2"/>
        <v>263</v>
      </c>
      <c r="N15" s="24">
        <f t="shared" ref="N15" si="3">L15+M15</f>
        <v>1002</v>
      </c>
      <c r="O15" s="24">
        <v>0</v>
      </c>
      <c r="P15" s="24"/>
    </row>
    <row r="16" spans="1:16" ht="39.950000000000003" customHeight="1" x14ac:dyDescent="0.2">
      <c r="A16" s="31" t="s">
        <v>37</v>
      </c>
      <c r="B16" s="29" t="s">
        <v>33</v>
      </c>
      <c r="C16" s="30" t="s">
        <v>38</v>
      </c>
      <c r="D16" s="24">
        <v>173</v>
      </c>
      <c r="E16" s="24">
        <v>173</v>
      </c>
      <c r="F16" s="24"/>
      <c r="G16" s="24"/>
      <c r="H16" s="24">
        <v>173</v>
      </c>
      <c r="I16" s="24">
        <v>0</v>
      </c>
      <c r="J16" s="24">
        <v>524</v>
      </c>
      <c r="K16" s="24">
        <v>524</v>
      </c>
      <c r="L16" s="24">
        <f>K16-M16</f>
        <v>261</v>
      </c>
      <c r="M16" s="24">
        <v>263</v>
      </c>
      <c r="N16" s="24">
        <f>L16+M16</f>
        <v>524</v>
      </c>
      <c r="O16" s="24">
        <v>0</v>
      </c>
      <c r="P16" s="24"/>
    </row>
    <row r="17" spans="1:16" ht="96" x14ac:dyDescent="0.2">
      <c r="A17" s="31" t="s">
        <v>39</v>
      </c>
      <c r="B17" s="29" t="s">
        <v>33</v>
      </c>
      <c r="C17" s="30" t="s">
        <v>40</v>
      </c>
      <c r="D17" s="24">
        <v>707</v>
      </c>
      <c r="E17" s="24">
        <v>707</v>
      </c>
      <c r="F17" s="24">
        <v>707</v>
      </c>
      <c r="G17" s="24">
        <v>0</v>
      </c>
      <c r="H17" s="24">
        <v>707</v>
      </c>
      <c r="I17" s="24">
        <v>0</v>
      </c>
      <c r="J17" s="24">
        <f>SUM(J18:J21)</f>
        <v>478</v>
      </c>
      <c r="K17" s="24">
        <f t="shared" ref="K17:N17" si="4">SUM(K18:K21)</f>
        <v>478</v>
      </c>
      <c r="L17" s="24">
        <f t="shared" si="4"/>
        <v>478</v>
      </c>
      <c r="M17" s="24">
        <f t="shared" si="4"/>
        <v>0</v>
      </c>
      <c r="N17" s="24">
        <f t="shared" si="4"/>
        <v>478</v>
      </c>
      <c r="O17" s="24">
        <v>0</v>
      </c>
      <c r="P17" s="24"/>
    </row>
    <row r="18" spans="1:16" ht="30" customHeight="1" x14ac:dyDescent="0.2">
      <c r="A18" s="32" t="s">
        <v>41</v>
      </c>
      <c r="B18" s="29" t="s">
        <v>33</v>
      </c>
      <c r="C18" s="27"/>
      <c r="D18" s="24">
        <v>707</v>
      </c>
      <c r="E18" s="24">
        <v>707</v>
      </c>
      <c r="F18" s="24">
        <v>707</v>
      </c>
      <c r="G18" s="24">
        <v>0</v>
      </c>
      <c r="H18" s="24">
        <v>707</v>
      </c>
      <c r="I18" s="24">
        <v>0</v>
      </c>
      <c r="J18" s="24">
        <v>478</v>
      </c>
      <c r="K18" s="24">
        <v>478</v>
      </c>
      <c r="L18" s="24">
        <v>478</v>
      </c>
      <c r="M18" s="24">
        <v>0</v>
      </c>
      <c r="N18" s="24">
        <f t="shared" ref="N18:N42" si="5">L18+M18</f>
        <v>478</v>
      </c>
      <c r="O18" s="24">
        <v>0</v>
      </c>
      <c r="P18" s="24"/>
    </row>
    <row r="19" spans="1:16" ht="30" customHeight="1" x14ac:dyDescent="0.2">
      <c r="A19" s="32" t="s">
        <v>42</v>
      </c>
      <c r="B19" s="29" t="s">
        <v>33</v>
      </c>
      <c r="C19" s="27"/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f t="shared" si="5"/>
        <v>0</v>
      </c>
      <c r="O19" s="24">
        <v>0</v>
      </c>
      <c r="P19" s="24"/>
    </row>
    <row r="20" spans="1:16" ht="30" customHeight="1" x14ac:dyDescent="0.2">
      <c r="A20" s="32" t="s">
        <v>43</v>
      </c>
      <c r="B20" s="29" t="s">
        <v>33</v>
      </c>
      <c r="C20" s="27"/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f t="shared" si="5"/>
        <v>0</v>
      </c>
      <c r="O20" s="24">
        <v>0</v>
      </c>
      <c r="P20" s="24"/>
    </row>
    <row r="21" spans="1:16" ht="30" customHeight="1" x14ac:dyDescent="0.2">
      <c r="A21" s="32" t="s">
        <v>44</v>
      </c>
      <c r="B21" s="29" t="s">
        <v>33</v>
      </c>
      <c r="C21" s="27"/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f t="shared" si="5"/>
        <v>0</v>
      </c>
      <c r="O21" s="24">
        <v>0</v>
      </c>
      <c r="P21" s="24"/>
    </row>
    <row r="22" spans="1:16" ht="36" x14ac:dyDescent="0.2">
      <c r="A22" s="31" t="s">
        <v>45</v>
      </c>
      <c r="B22" s="29" t="s">
        <v>33</v>
      </c>
      <c r="C22" s="30" t="s">
        <v>46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f t="shared" si="5"/>
        <v>0</v>
      </c>
      <c r="O22" s="24">
        <v>0</v>
      </c>
      <c r="P22" s="24"/>
    </row>
    <row r="23" spans="1:16" ht="52.5" customHeight="1" x14ac:dyDescent="0.2">
      <c r="A23" s="26" t="s">
        <v>47</v>
      </c>
      <c r="B23" s="29" t="s">
        <v>33</v>
      </c>
      <c r="C23" s="30" t="s">
        <v>48</v>
      </c>
      <c r="D23" s="24">
        <v>344</v>
      </c>
      <c r="E23" s="24">
        <v>344</v>
      </c>
      <c r="F23" s="24">
        <v>38</v>
      </c>
      <c r="G23" s="24">
        <v>306</v>
      </c>
      <c r="H23" s="24">
        <v>344</v>
      </c>
      <c r="I23" s="24">
        <v>0</v>
      </c>
      <c r="J23" s="24">
        <f>J24+J25+J26+J27</f>
        <v>229</v>
      </c>
      <c r="K23" s="24">
        <f t="shared" ref="K23:M23" si="6">K24+K25+K26+K27</f>
        <v>229</v>
      </c>
      <c r="L23" s="24">
        <f t="shared" si="6"/>
        <v>229</v>
      </c>
      <c r="M23" s="24">
        <f t="shared" si="6"/>
        <v>0</v>
      </c>
      <c r="N23" s="24">
        <f t="shared" si="5"/>
        <v>229</v>
      </c>
      <c r="O23" s="24">
        <v>0</v>
      </c>
      <c r="P23" s="24"/>
    </row>
    <row r="24" spans="1:16" ht="24" customHeight="1" x14ac:dyDescent="0.2">
      <c r="A24" s="31" t="s">
        <v>49</v>
      </c>
      <c r="B24" s="29" t="s">
        <v>33</v>
      </c>
      <c r="C24" s="23" t="s">
        <v>50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f t="shared" si="5"/>
        <v>0</v>
      </c>
      <c r="O24" s="24">
        <v>0</v>
      </c>
      <c r="P24" s="24"/>
    </row>
    <row r="25" spans="1:16" ht="31.5" customHeight="1" x14ac:dyDescent="0.2">
      <c r="A25" s="31" t="s">
        <v>51</v>
      </c>
      <c r="B25" s="29" t="s">
        <v>33</v>
      </c>
      <c r="C25" s="23" t="s">
        <v>52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f t="shared" si="5"/>
        <v>0</v>
      </c>
      <c r="O25" s="24">
        <v>0</v>
      </c>
      <c r="P25" s="24"/>
    </row>
    <row r="26" spans="1:16" ht="69" customHeight="1" x14ac:dyDescent="0.2">
      <c r="A26" s="31" t="s">
        <v>53</v>
      </c>
      <c r="B26" s="29" t="s">
        <v>33</v>
      </c>
      <c r="C26" s="30" t="s">
        <v>54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f t="shared" si="5"/>
        <v>0</v>
      </c>
      <c r="O26" s="24">
        <v>0</v>
      </c>
      <c r="P26" s="24"/>
    </row>
    <row r="27" spans="1:16" ht="57" customHeight="1" x14ac:dyDescent="0.2">
      <c r="A27" s="31" t="s">
        <v>136</v>
      </c>
      <c r="B27" s="29" t="s">
        <v>33</v>
      </c>
      <c r="C27" s="30">
        <v>124</v>
      </c>
      <c r="D27" s="24">
        <v>344</v>
      </c>
      <c r="E27" s="24">
        <v>344</v>
      </c>
      <c r="F27" s="24">
        <v>38</v>
      </c>
      <c r="G27" s="24">
        <v>306</v>
      </c>
      <c r="H27" s="24">
        <v>344</v>
      </c>
      <c r="I27" s="24">
        <v>0</v>
      </c>
      <c r="J27" s="24">
        <v>229</v>
      </c>
      <c r="K27" s="24">
        <v>229</v>
      </c>
      <c r="L27" s="24">
        <v>229</v>
      </c>
      <c r="M27" s="24">
        <v>0</v>
      </c>
      <c r="N27" s="24">
        <f t="shared" si="5"/>
        <v>229</v>
      </c>
      <c r="O27" s="24">
        <v>0</v>
      </c>
      <c r="P27" s="24"/>
    </row>
    <row r="28" spans="1:16" ht="30" customHeight="1" x14ac:dyDescent="0.2">
      <c r="A28" s="33" t="s">
        <v>55</v>
      </c>
      <c r="B28" s="29" t="s">
        <v>33</v>
      </c>
      <c r="C28" s="30" t="s">
        <v>56</v>
      </c>
      <c r="D28" s="24">
        <f>D29+D30+D31</f>
        <v>1811</v>
      </c>
      <c r="E28" s="24">
        <f t="shared" ref="E28:G28" si="7">E29+E30+E31</f>
        <v>1811</v>
      </c>
      <c r="F28" s="24">
        <f t="shared" si="7"/>
        <v>1387</v>
      </c>
      <c r="G28" s="24">
        <f t="shared" si="7"/>
        <v>424</v>
      </c>
      <c r="H28" s="24">
        <f t="shared" ref="H28" si="8">F28+G28</f>
        <v>1811</v>
      </c>
      <c r="I28" s="24">
        <v>0</v>
      </c>
      <c r="J28" s="24">
        <f>J29+J30+J31</f>
        <v>1542</v>
      </c>
      <c r="K28" s="24">
        <f t="shared" ref="K28:M28" si="9">K29+K30+K31</f>
        <v>1542</v>
      </c>
      <c r="L28" s="24">
        <f t="shared" si="9"/>
        <v>1326</v>
      </c>
      <c r="M28" s="24">
        <f t="shared" si="9"/>
        <v>216</v>
      </c>
      <c r="N28" s="24">
        <f t="shared" si="5"/>
        <v>1542</v>
      </c>
      <c r="O28" s="24">
        <v>0</v>
      </c>
      <c r="P28" s="24"/>
    </row>
    <row r="29" spans="1:16" ht="38.25" customHeight="1" x14ac:dyDescent="0.2">
      <c r="A29" s="34" t="s">
        <v>57</v>
      </c>
      <c r="B29" s="29" t="s">
        <v>33</v>
      </c>
      <c r="C29" s="27"/>
      <c r="D29" s="24">
        <v>1637</v>
      </c>
      <c r="E29" s="24">
        <v>1637</v>
      </c>
      <c r="F29" s="24">
        <v>1257</v>
      </c>
      <c r="G29" s="24">
        <f>E29-F29</f>
        <v>380</v>
      </c>
      <c r="H29" s="24">
        <v>1637</v>
      </c>
      <c r="I29" s="24">
        <v>0</v>
      </c>
      <c r="J29" s="24">
        <v>1384</v>
      </c>
      <c r="K29" s="24">
        <v>1384</v>
      </c>
      <c r="L29" s="24">
        <f>K29-M29</f>
        <v>1190</v>
      </c>
      <c r="M29" s="24">
        <v>194</v>
      </c>
      <c r="N29" s="24">
        <f t="shared" si="5"/>
        <v>1384</v>
      </c>
      <c r="O29" s="24">
        <v>0</v>
      </c>
      <c r="P29" s="24"/>
    </row>
    <row r="30" spans="1:16" ht="30.75" customHeight="1" x14ac:dyDescent="0.2">
      <c r="A30" s="34" t="s">
        <v>58</v>
      </c>
      <c r="B30" s="29" t="s">
        <v>33</v>
      </c>
      <c r="C30" s="27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f t="shared" si="5"/>
        <v>0</v>
      </c>
      <c r="O30" s="24">
        <v>0</v>
      </c>
      <c r="P30" s="24"/>
    </row>
    <row r="31" spans="1:16" ht="39.950000000000003" customHeight="1" x14ac:dyDescent="0.2">
      <c r="A31" s="34" t="s">
        <v>59</v>
      </c>
      <c r="B31" s="29" t="s">
        <v>33</v>
      </c>
      <c r="C31" s="27"/>
      <c r="D31" s="24">
        <v>174</v>
      </c>
      <c r="E31" s="24">
        <v>174</v>
      </c>
      <c r="F31" s="24">
        <v>130</v>
      </c>
      <c r="G31" s="24">
        <v>44</v>
      </c>
      <c r="H31" s="24">
        <f>F31+G31</f>
        <v>174</v>
      </c>
      <c r="I31" s="24">
        <v>0</v>
      </c>
      <c r="J31" s="24">
        <v>158</v>
      </c>
      <c r="K31" s="24">
        <v>158</v>
      </c>
      <c r="L31" s="24">
        <f>K31-M31</f>
        <v>136</v>
      </c>
      <c r="M31" s="24">
        <v>22</v>
      </c>
      <c r="N31" s="24">
        <f t="shared" si="5"/>
        <v>158</v>
      </c>
      <c r="O31" s="24">
        <v>0</v>
      </c>
      <c r="P31" s="24"/>
    </row>
    <row r="32" spans="1:16" ht="72" x14ac:dyDescent="0.2">
      <c r="A32" s="28" t="s">
        <v>60</v>
      </c>
      <c r="B32" s="30" t="s">
        <v>61</v>
      </c>
      <c r="C32" s="27"/>
      <c r="D32" s="24">
        <v>5</v>
      </c>
      <c r="E32" s="24">
        <v>5</v>
      </c>
      <c r="F32" s="24">
        <v>5</v>
      </c>
      <c r="G32" s="24">
        <v>0</v>
      </c>
      <c r="H32" s="24">
        <v>5</v>
      </c>
      <c r="I32" s="24">
        <v>0</v>
      </c>
      <c r="J32" s="24">
        <f>SUM(J33:J35)</f>
        <v>5</v>
      </c>
      <c r="K32" s="24">
        <f t="shared" ref="K32" si="10">SUM(K33:K35)</f>
        <v>5</v>
      </c>
      <c r="L32" s="24">
        <f>K32-M32</f>
        <v>5</v>
      </c>
      <c r="M32" s="24">
        <v>0</v>
      </c>
      <c r="N32" s="24">
        <f t="shared" si="5"/>
        <v>5</v>
      </c>
      <c r="O32" s="24">
        <v>0</v>
      </c>
      <c r="P32" s="24"/>
    </row>
    <row r="33" spans="1:16" ht="30" customHeight="1" x14ac:dyDescent="0.2">
      <c r="A33" s="34" t="s">
        <v>57</v>
      </c>
      <c r="B33" s="30" t="s">
        <v>61</v>
      </c>
      <c r="C33" s="27"/>
      <c r="D33" s="24">
        <v>3</v>
      </c>
      <c r="E33" s="24">
        <v>3</v>
      </c>
      <c r="F33" s="24">
        <v>3</v>
      </c>
      <c r="G33" s="24">
        <v>0</v>
      </c>
      <c r="H33" s="24">
        <v>3</v>
      </c>
      <c r="I33" s="24">
        <v>0</v>
      </c>
      <c r="J33" s="24">
        <v>3</v>
      </c>
      <c r="K33" s="24">
        <v>3</v>
      </c>
      <c r="L33" s="24">
        <v>3</v>
      </c>
      <c r="M33" s="24">
        <v>0</v>
      </c>
      <c r="N33" s="24">
        <f t="shared" si="5"/>
        <v>3</v>
      </c>
      <c r="O33" s="24">
        <v>0</v>
      </c>
      <c r="P33" s="24"/>
    </row>
    <row r="34" spans="1:16" ht="30" customHeight="1" x14ac:dyDescent="0.2">
      <c r="A34" s="34" t="s">
        <v>58</v>
      </c>
      <c r="B34" s="30" t="s">
        <v>61</v>
      </c>
      <c r="C34" s="27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f t="shared" si="5"/>
        <v>0</v>
      </c>
      <c r="O34" s="24">
        <v>0</v>
      </c>
      <c r="P34" s="24"/>
    </row>
    <row r="35" spans="1:16" ht="39.950000000000003" customHeight="1" x14ac:dyDescent="0.2">
      <c r="A35" s="34" t="s">
        <v>59</v>
      </c>
      <c r="B35" s="30" t="s">
        <v>61</v>
      </c>
      <c r="C35" s="27"/>
      <c r="D35" s="24">
        <v>2</v>
      </c>
      <c r="E35" s="24">
        <v>2</v>
      </c>
      <c r="F35" s="24">
        <v>2</v>
      </c>
      <c r="G35" s="24">
        <v>0</v>
      </c>
      <c r="H35" s="24">
        <v>2</v>
      </c>
      <c r="I35" s="24">
        <v>0</v>
      </c>
      <c r="J35" s="24">
        <v>2</v>
      </c>
      <c r="K35" s="24">
        <v>2</v>
      </c>
      <c r="L35" s="24">
        <v>2</v>
      </c>
      <c r="M35" s="24">
        <v>0</v>
      </c>
      <c r="N35" s="24">
        <f t="shared" si="5"/>
        <v>2</v>
      </c>
      <c r="O35" s="24">
        <v>0</v>
      </c>
      <c r="P35" s="24"/>
    </row>
    <row r="36" spans="1:16" ht="146.25" customHeight="1" x14ac:dyDescent="0.2">
      <c r="A36" s="33" t="s">
        <v>62</v>
      </c>
      <c r="B36" s="29" t="s">
        <v>33</v>
      </c>
      <c r="C36" s="30" t="s">
        <v>63</v>
      </c>
      <c r="D36" s="24">
        <v>547</v>
      </c>
      <c r="E36" s="24">
        <v>547</v>
      </c>
      <c r="F36" s="24">
        <v>419</v>
      </c>
      <c r="G36" s="24">
        <f>E36-F36</f>
        <v>128</v>
      </c>
      <c r="H36" s="24">
        <f>F36+G36</f>
        <v>547</v>
      </c>
      <c r="I36" s="24">
        <v>0</v>
      </c>
      <c r="J36" s="24">
        <v>481</v>
      </c>
      <c r="K36" s="24">
        <v>481</v>
      </c>
      <c r="L36" s="24">
        <f>K36-M36</f>
        <v>414</v>
      </c>
      <c r="M36" s="24">
        <v>67</v>
      </c>
      <c r="N36" s="24">
        <f t="shared" si="5"/>
        <v>481</v>
      </c>
      <c r="O36" s="24">
        <v>0</v>
      </c>
      <c r="P36" s="24"/>
    </row>
    <row r="37" spans="1:16" ht="30" customHeight="1" x14ac:dyDescent="0.2">
      <c r="A37" s="33" t="s">
        <v>64</v>
      </c>
      <c r="B37" s="29" t="s">
        <v>33</v>
      </c>
      <c r="C37" s="30" t="s">
        <v>65</v>
      </c>
      <c r="D37" s="24">
        <v>118</v>
      </c>
      <c r="E37" s="24">
        <v>118</v>
      </c>
      <c r="F37" s="24">
        <v>118</v>
      </c>
      <c r="G37" s="24">
        <v>0</v>
      </c>
      <c r="H37" s="24">
        <v>118</v>
      </c>
      <c r="I37" s="24">
        <v>0</v>
      </c>
      <c r="J37" s="24">
        <v>47</v>
      </c>
      <c r="K37" s="24">
        <v>47</v>
      </c>
      <c r="L37" s="24">
        <v>47</v>
      </c>
      <c r="M37" s="24">
        <v>0</v>
      </c>
      <c r="N37" s="24">
        <f t="shared" si="5"/>
        <v>47</v>
      </c>
      <c r="O37" s="24">
        <v>0</v>
      </c>
      <c r="P37" s="24"/>
    </row>
    <row r="38" spans="1:16" ht="39.950000000000003" customHeight="1" x14ac:dyDescent="0.2">
      <c r="A38" s="33" t="s">
        <v>137</v>
      </c>
      <c r="B38" s="29" t="s">
        <v>33</v>
      </c>
      <c r="C38" s="23" t="s">
        <v>66</v>
      </c>
      <c r="D38" s="24">
        <f>D39+D40</f>
        <v>2094</v>
      </c>
      <c r="E38" s="24">
        <f t="shared" ref="E38:G38" si="11">E39+E40</f>
        <v>2094</v>
      </c>
      <c r="F38" s="24">
        <f t="shared" si="11"/>
        <v>2094</v>
      </c>
      <c r="G38" s="24">
        <f t="shared" si="11"/>
        <v>0</v>
      </c>
      <c r="H38" s="24">
        <f t="shared" ref="H38" si="12">F38+G38</f>
        <v>2094</v>
      </c>
      <c r="I38" s="24">
        <v>0</v>
      </c>
      <c r="J38" s="24">
        <f>J39+J40</f>
        <v>2088</v>
      </c>
      <c r="K38" s="24">
        <f t="shared" ref="K38:M38" si="13">K39+K40</f>
        <v>2088</v>
      </c>
      <c r="L38" s="24">
        <f t="shared" si="13"/>
        <v>2088</v>
      </c>
      <c r="M38" s="24">
        <f t="shared" si="13"/>
        <v>0</v>
      </c>
      <c r="N38" s="24">
        <f t="shared" si="5"/>
        <v>2088</v>
      </c>
      <c r="O38" s="24">
        <v>0</v>
      </c>
      <c r="P38" s="24"/>
    </row>
    <row r="39" spans="1:16" ht="30" customHeight="1" x14ac:dyDescent="0.2">
      <c r="A39" s="35" t="s">
        <v>67</v>
      </c>
      <c r="B39" s="29" t="s">
        <v>33</v>
      </c>
      <c r="C39" s="23" t="s">
        <v>68</v>
      </c>
      <c r="D39" s="24">
        <v>2094</v>
      </c>
      <c r="E39" s="24">
        <v>2094</v>
      </c>
      <c r="F39" s="24">
        <v>2094</v>
      </c>
      <c r="G39" s="24">
        <v>0</v>
      </c>
      <c r="H39" s="24">
        <v>2094</v>
      </c>
      <c r="I39" s="24">
        <v>0</v>
      </c>
      <c r="J39" s="24">
        <v>2088</v>
      </c>
      <c r="K39" s="24">
        <v>2088</v>
      </c>
      <c r="L39" s="24">
        <v>2088</v>
      </c>
      <c r="M39" s="24">
        <v>0</v>
      </c>
      <c r="N39" s="24">
        <f t="shared" si="5"/>
        <v>2088</v>
      </c>
      <c r="O39" s="24">
        <v>0</v>
      </c>
      <c r="P39" s="24"/>
    </row>
    <row r="40" spans="1:16" ht="30" customHeight="1" x14ac:dyDescent="0.2">
      <c r="A40" s="35" t="s">
        <v>69</v>
      </c>
      <c r="B40" s="29" t="s">
        <v>33</v>
      </c>
      <c r="C40" s="23" t="s">
        <v>70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f t="shared" si="5"/>
        <v>0</v>
      </c>
      <c r="O40" s="24">
        <v>0</v>
      </c>
      <c r="P40" s="24"/>
    </row>
    <row r="41" spans="1:16" ht="36" x14ac:dyDescent="0.2">
      <c r="A41" s="33" t="s">
        <v>71</v>
      </c>
      <c r="B41" s="29" t="s">
        <v>33</v>
      </c>
      <c r="C41" s="30" t="s">
        <v>72</v>
      </c>
      <c r="D41" s="24">
        <v>21</v>
      </c>
      <c r="E41" s="24">
        <v>21</v>
      </c>
      <c r="F41" s="24">
        <v>21</v>
      </c>
      <c r="G41" s="24">
        <v>0</v>
      </c>
      <c r="H41" s="24">
        <v>21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f t="shared" si="5"/>
        <v>0</v>
      </c>
      <c r="O41" s="24">
        <v>0</v>
      </c>
      <c r="P41" s="24"/>
    </row>
    <row r="42" spans="1:16" ht="60" x14ac:dyDescent="0.2">
      <c r="A42" s="33" t="s">
        <v>73</v>
      </c>
      <c r="B42" s="29" t="s">
        <v>33</v>
      </c>
      <c r="C42" s="30" t="s">
        <v>74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f t="shared" si="5"/>
        <v>0</v>
      </c>
      <c r="O42" s="24">
        <v>0</v>
      </c>
      <c r="P42" s="24"/>
    </row>
    <row r="43" spans="1:16" ht="30" customHeight="1" x14ac:dyDescent="0.2">
      <c r="A43" s="36" t="s">
        <v>75</v>
      </c>
      <c r="B43" s="29" t="s">
        <v>33</v>
      </c>
      <c r="C43" s="30" t="s">
        <v>76</v>
      </c>
      <c r="D43" s="24">
        <v>795</v>
      </c>
      <c r="E43" s="24">
        <v>795</v>
      </c>
      <c r="F43" s="24"/>
      <c r="G43" s="24"/>
      <c r="H43" s="24">
        <v>795</v>
      </c>
      <c r="I43" s="24">
        <v>0</v>
      </c>
      <c r="J43" s="24">
        <v>437</v>
      </c>
      <c r="K43" s="24">
        <v>437</v>
      </c>
      <c r="L43" s="24">
        <f>K43-M43</f>
        <v>376</v>
      </c>
      <c r="M43" s="24">
        <v>61</v>
      </c>
      <c r="N43" s="24">
        <f>L43+M43</f>
        <v>437</v>
      </c>
      <c r="O43" s="24">
        <v>0</v>
      </c>
      <c r="P43" s="24"/>
    </row>
    <row r="44" spans="1:16" ht="60" x14ac:dyDescent="0.2">
      <c r="A44" s="33" t="s">
        <v>77</v>
      </c>
      <c r="B44" s="29" t="s">
        <v>33</v>
      </c>
      <c r="C44" s="30" t="s">
        <v>78</v>
      </c>
      <c r="D44" s="24">
        <f>D45+D46+D47+D48+D49</f>
        <v>0</v>
      </c>
      <c r="E44" s="24">
        <f t="shared" ref="E44:O44" si="14">E45+E46+E47+E48+E49</f>
        <v>0</v>
      </c>
      <c r="F44" s="24">
        <f t="shared" si="14"/>
        <v>0</v>
      </c>
      <c r="G44" s="24">
        <f t="shared" si="14"/>
        <v>0</v>
      </c>
      <c r="H44" s="24">
        <f t="shared" si="14"/>
        <v>0</v>
      </c>
      <c r="I44" s="24">
        <f t="shared" si="14"/>
        <v>0</v>
      </c>
      <c r="J44" s="24">
        <f t="shared" si="14"/>
        <v>0</v>
      </c>
      <c r="K44" s="24">
        <f t="shared" si="14"/>
        <v>0</v>
      </c>
      <c r="L44" s="24">
        <f t="shared" si="14"/>
        <v>0</v>
      </c>
      <c r="M44" s="24">
        <f t="shared" si="14"/>
        <v>0</v>
      </c>
      <c r="N44" s="24">
        <f t="shared" si="14"/>
        <v>0</v>
      </c>
      <c r="O44" s="24">
        <f t="shared" si="14"/>
        <v>0</v>
      </c>
      <c r="P44" s="24"/>
    </row>
    <row r="45" spans="1:16" ht="24" x14ac:dyDescent="0.2">
      <c r="A45" s="33" t="s">
        <v>79</v>
      </c>
      <c r="B45" s="36"/>
      <c r="C45" s="30" t="s">
        <v>80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f t="shared" ref="N45:N51" si="15">L45+M45</f>
        <v>0</v>
      </c>
      <c r="O45" s="24">
        <v>0</v>
      </c>
      <c r="P45" s="24"/>
    </row>
    <row r="46" spans="1:16" ht="24" x14ac:dyDescent="0.2">
      <c r="A46" s="33" t="s">
        <v>81</v>
      </c>
      <c r="B46" s="29" t="s">
        <v>33</v>
      </c>
      <c r="C46" s="30" t="s">
        <v>82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f t="shared" si="15"/>
        <v>0</v>
      </c>
      <c r="O46" s="24">
        <v>0</v>
      </c>
      <c r="P46" s="24"/>
    </row>
    <row r="47" spans="1:16" ht="30" customHeight="1" x14ac:dyDescent="0.2">
      <c r="A47" s="33" t="s">
        <v>83</v>
      </c>
      <c r="B47" s="29" t="s">
        <v>33</v>
      </c>
      <c r="C47" s="30" t="s">
        <v>84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f t="shared" si="15"/>
        <v>0</v>
      </c>
      <c r="O47" s="24">
        <v>0</v>
      </c>
      <c r="P47" s="24"/>
    </row>
    <row r="48" spans="1:16" ht="30" customHeight="1" x14ac:dyDescent="0.2">
      <c r="A48" s="33" t="s">
        <v>85</v>
      </c>
      <c r="B48" s="29" t="s">
        <v>33</v>
      </c>
      <c r="C48" s="30" t="s">
        <v>86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f t="shared" si="15"/>
        <v>0</v>
      </c>
      <c r="O48" s="24">
        <v>0</v>
      </c>
      <c r="P48" s="24"/>
    </row>
    <row r="49" spans="1:16" ht="39.950000000000003" customHeight="1" x14ac:dyDescent="0.2">
      <c r="A49" s="33" t="s">
        <v>87</v>
      </c>
      <c r="B49" s="29" t="s">
        <v>33</v>
      </c>
      <c r="C49" s="30" t="s">
        <v>88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f t="shared" si="15"/>
        <v>0</v>
      </c>
      <c r="O49" s="24">
        <v>0</v>
      </c>
      <c r="P49" s="24"/>
    </row>
    <row r="50" spans="1:16" ht="30" customHeight="1" x14ac:dyDescent="0.2">
      <c r="A50" s="33" t="s">
        <v>89</v>
      </c>
      <c r="B50" s="29" t="s">
        <v>33</v>
      </c>
      <c r="C50" s="30" t="s">
        <v>90</v>
      </c>
      <c r="D50" s="24">
        <v>77</v>
      </c>
      <c r="E50" s="24">
        <v>77</v>
      </c>
      <c r="F50" s="24">
        <v>59</v>
      </c>
      <c r="G50" s="24">
        <v>16</v>
      </c>
      <c r="H50" s="24">
        <v>77</v>
      </c>
      <c r="I50" s="24">
        <v>2</v>
      </c>
      <c r="J50" s="24">
        <v>82</v>
      </c>
      <c r="K50" s="24">
        <v>82</v>
      </c>
      <c r="L50" s="24">
        <v>23</v>
      </c>
      <c r="M50" s="24">
        <v>58</v>
      </c>
      <c r="N50" s="24">
        <v>82</v>
      </c>
      <c r="O50" s="24">
        <v>0</v>
      </c>
      <c r="P50" s="24"/>
    </row>
    <row r="51" spans="1:16" ht="30" customHeight="1" x14ac:dyDescent="0.2">
      <c r="A51" s="33" t="s">
        <v>91</v>
      </c>
      <c r="B51" s="26" t="s">
        <v>33</v>
      </c>
      <c r="C51" s="30" t="s">
        <v>92</v>
      </c>
      <c r="D51" s="24">
        <v>3598</v>
      </c>
      <c r="E51" s="24">
        <v>3598</v>
      </c>
      <c r="F51" s="24">
        <v>2765</v>
      </c>
      <c r="G51" s="24">
        <v>745</v>
      </c>
      <c r="H51" s="24">
        <v>3598</v>
      </c>
      <c r="I51" s="24">
        <v>0</v>
      </c>
      <c r="J51" s="24">
        <v>3095</v>
      </c>
      <c r="K51" s="24">
        <v>3095</v>
      </c>
      <c r="L51" s="24">
        <f>K51-M51</f>
        <v>2582</v>
      </c>
      <c r="M51" s="24">
        <v>513</v>
      </c>
      <c r="N51" s="24">
        <f t="shared" si="15"/>
        <v>3095</v>
      </c>
      <c r="O51" s="24">
        <v>0</v>
      </c>
      <c r="P51" s="24"/>
    </row>
    <row r="52" spans="1:16" ht="30" customHeight="1" x14ac:dyDescent="0.2">
      <c r="A52" s="33" t="s">
        <v>93</v>
      </c>
      <c r="B52" s="26" t="s">
        <v>33</v>
      </c>
      <c r="C52" s="30" t="s">
        <v>94</v>
      </c>
      <c r="D52" s="24">
        <v>3017</v>
      </c>
      <c r="E52" s="24">
        <v>3017</v>
      </c>
      <c r="F52" s="24">
        <v>2318</v>
      </c>
      <c r="G52" s="24">
        <v>624</v>
      </c>
      <c r="H52" s="24">
        <v>3017</v>
      </c>
      <c r="I52" s="24">
        <v>0</v>
      </c>
      <c r="J52" s="24">
        <f>J14-J51</f>
        <v>2731</v>
      </c>
      <c r="K52" s="24">
        <f t="shared" ref="K52:N52" si="16">K14-K51</f>
        <v>2731</v>
      </c>
      <c r="L52" s="24">
        <f t="shared" si="16"/>
        <v>2637</v>
      </c>
      <c r="M52" s="24">
        <f t="shared" si="16"/>
        <v>94</v>
      </c>
      <c r="N52" s="24">
        <f t="shared" si="16"/>
        <v>2731</v>
      </c>
      <c r="O52" s="24">
        <v>0</v>
      </c>
      <c r="P52" s="24"/>
    </row>
    <row r="53" spans="1:16" ht="120" x14ac:dyDescent="0.2">
      <c r="A53" s="33" t="s">
        <v>95</v>
      </c>
      <c r="B53" s="26" t="s">
        <v>33</v>
      </c>
      <c r="C53" s="30" t="s">
        <v>96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f t="shared" ref="N53:N59" si="17">L53+M53</f>
        <v>0</v>
      </c>
      <c r="O53" s="24">
        <v>0</v>
      </c>
      <c r="P53" s="24"/>
    </row>
    <row r="54" spans="1:16" ht="52.5" customHeight="1" x14ac:dyDescent="0.2">
      <c r="A54" s="26" t="s">
        <v>97</v>
      </c>
      <c r="B54" s="26" t="s">
        <v>33</v>
      </c>
      <c r="C54" s="30" t="s">
        <v>98</v>
      </c>
      <c r="D54" s="24">
        <f>SUM(D55:D58)</f>
        <v>2702</v>
      </c>
      <c r="E54" s="24">
        <f t="shared" ref="E54:G54" si="18">SUM(E55:E58)</f>
        <v>2702</v>
      </c>
      <c r="F54" s="24">
        <f t="shared" si="18"/>
        <v>1844</v>
      </c>
      <c r="G54" s="24">
        <f t="shared" si="18"/>
        <v>858</v>
      </c>
      <c r="H54" s="24">
        <f t="shared" ref="H54" si="19">F54+G54</f>
        <v>2702</v>
      </c>
      <c r="I54" s="24">
        <v>0</v>
      </c>
      <c r="J54" s="24">
        <f>SUM(J55:J58)</f>
        <v>3121.9809999999998</v>
      </c>
      <c r="K54" s="24">
        <f t="shared" ref="K54:M54" si="20">SUM(K55:K58)</f>
        <v>3121.9809999999998</v>
      </c>
      <c r="L54" s="24">
        <f t="shared" si="20"/>
        <v>3121.9809999999998</v>
      </c>
      <c r="M54" s="24">
        <f t="shared" si="20"/>
        <v>0</v>
      </c>
      <c r="N54" s="24">
        <f t="shared" si="17"/>
        <v>3121.9809999999998</v>
      </c>
      <c r="O54" s="24">
        <v>0</v>
      </c>
      <c r="P54" s="24"/>
    </row>
    <row r="55" spans="1:16" ht="30" customHeight="1" x14ac:dyDescent="0.2">
      <c r="A55" s="28" t="s">
        <v>99</v>
      </c>
      <c r="B55" s="26" t="s">
        <v>33</v>
      </c>
      <c r="C55" s="27"/>
      <c r="D55" s="24"/>
      <c r="E55" s="24"/>
      <c r="F55" s="24"/>
      <c r="G55" s="24"/>
      <c r="H55" s="24"/>
      <c r="I55" s="24">
        <v>0</v>
      </c>
      <c r="J55" s="24">
        <v>263</v>
      </c>
      <c r="K55" s="24">
        <v>263</v>
      </c>
      <c r="L55" s="24">
        <f>K55-M55</f>
        <v>263</v>
      </c>
      <c r="M55" s="24">
        <v>0</v>
      </c>
      <c r="N55" s="24">
        <f t="shared" si="17"/>
        <v>263</v>
      </c>
      <c r="O55" s="24">
        <v>0</v>
      </c>
      <c r="P55" s="24"/>
    </row>
    <row r="56" spans="1:16" ht="39.950000000000003" customHeight="1" x14ac:dyDescent="0.2">
      <c r="A56" s="28" t="s">
        <v>100</v>
      </c>
      <c r="B56" s="26" t="s">
        <v>33</v>
      </c>
      <c r="C56" s="27"/>
      <c r="D56" s="24">
        <f>D28+D36</f>
        <v>2358</v>
      </c>
      <c r="E56" s="24">
        <f>E28+E36</f>
        <v>2358</v>
      </c>
      <c r="F56" s="24">
        <f t="shared" ref="F56:H56" si="21">F28+F36</f>
        <v>1806</v>
      </c>
      <c r="G56" s="24">
        <f t="shared" si="21"/>
        <v>552</v>
      </c>
      <c r="H56" s="24">
        <f t="shared" si="21"/>
        <v>2358</v>
      </c>
      <c r="I56" s="24">
        <v>0</v>
      </c>
      <c r="J56" s="24">
        <f>J28+J36</f>
        <v>2023</v>
      </c>
      <c r="K56" s="24">
        <f>K28+K36</f>
        <v>2023</v>
      </c>
      <c r="L56" s="24">
        <f>K56-M56</f>
        <v>2023</v>
      </c>
      <c r="M56" s="24">
        <v>0</v>
      </c>
      <c r="N56" s="24">
        <f t="shared" si="17"/>
        <v>2023</v>
      </c>
      <c r="O56" s="24">
        <v>0</v>
      </c>
      <c r="P56" s="24"/>
    </row>
    <row r="57" spans="1:16" ht="48" x14ac:dyDescent="0.2">
      <c r="A57" s="28" t="s">
        <v>101</v>
      </c>
      <c r="B57" s="26" t="s">
        <v>33</v>
      </c>
      <c r="C57" s="27"/>
      <c r="D57" s="24">
        <v>344</v>
      </c>
      <c r="E57" s="24">
        <v>344</v>
      </c>
      <c r="F57" s="24">
        <v>38</v>
      </c>
      <c r="G57" s="24">
        <v>306</v>
      </c>
      <c r="H57" s="24">
        <v>344</v>
      </c>
      <c r="I57" s="24">
        <v>0</v>
      </c>
      <c r="J57" s="24">
        <v>229</v>
      </c>
      <c r="K57" s="24">
        <v>229</v>
      </c>
      <c r="L57" s="24">
        <f>K57-M57</f>
        <v>229</v>
      </c>
      <c r="M57" s="24">
        <v>0</v>
      </c>
      <c r="N57" s="24">
        <f t="shared" si="17"/>
        <v>229</v>
      </c>
      <c r="O57" s="24">
        <v>0</v>
      </c>
      <c r="P57" s="24"/>
    </row>
    <row r="58" spans="1:16" ht="30" customHeight="1" x14ac:dyDescent="0.2">
      <c r="A58" s="25" t="s">
        <v>102</v>
      </c>
      <c r="B58" s="26" t="s">
        <v>33</v>
      </c>
      <c r="C58" s="27"/>
      <c r="D58" s="24"/>
      <c r="E58" s="24"/>
      <c r="F58" s="24"/>
      <c r="G58" s="24">
        <v>0</v>
      </c>
      <c r="H58" s="24"/>
      <c r="I58" s="24">
        <v>0</v>
      </c>
      <c r="J58" s="24">
        <v>606.98099999999999</v>
      </c>
      <c r="K58" s="24">
        <v>606.98099999999999</v>
      </c>
      <c r="L58" s="24">
        <f>K58-M58</f>
        <v>606.98099999999999</v>
      </c>
      <c r="M58" s="24">
        <v>0</v>
      </c>
      <c r="N58" s="24">
        <f t="shared" si="17"/>
        <v>606.98099999999999</v>
      </c>
      <c r="O58" s="24">
        <v>0</v>
      </c>
      <c r="P58" s="24"/>
    </row>
    <row r="59" spans="1:16" ht="89.25" customHeight="1" x14ac:dyDescent="0.2">
      <c r="A59" s="28" t="s">
        <v>103</v>
      </c>
      <c r="B59" s="26" t="s">
        <v>33</v>
      </c>
      <c r="C59" s="30" t="s">
        <v>104</v>
      </c>
      <c r="D59" s="24">
        <v>707</v>
      </c>
      <c r="E59" s="24">
        <v>707</v>
      </c>
      <c r="F59" s="24">
        <v>707</v>
      </c>
      <c r="G59" s="24">
        <v>0</v>
      </c>
      <c r="H59" s="24">
        <v>707</v>
      </c>
      <c r="I59" s="24">
        <v>0</v>
      </c>
      <c r="J59" s="24">
        <v>478</v>
      </c>
      <c r="K59" s="24">
        <v>478</v>
      </c>
      <c r="L59" s="24">
        <v>478</v>
      </c>
      <c r="M59" s="24">
        <v>0</v>
      </c>
      <c r="N59" s="24">
        <f t="shared" si="17"/>
        <v>478</v>
      </c>
      <c r="O59" s="24">
        <v>0</v>
      </c>
      <c r="P59" s="24"/>
    </row>
    <row r="60" spans="1:16" ht="17.25" customHeight="1" x14ac:dyDescent="0.2">
      <c r="A60" s="18"/>
      <c r="B60" s="19"/>
      <c r="C60" s="2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3.5" x14ac:dyDescent="0.25">
      <c r="A61" s="14" t="s">
        <v>130</v>
      </c>
      <c r="B61" s="14"/>
      <c r="C61" s="14"/>
      <c r="D61" s="14"/>
      <c r="E61" s="14"/>
      <c r="F61" s="14"/>
      <c r="G61" s="14"/>
      <c r="H61" s="14"/>
      <c r="I61" s="15"/>
      <c r="J61" s="15"/>
      <c r="K61" s="15"/>
      <c r="L61" s="15"/>
    </row>
    <row r="62" spans="1:16" ht="13.5" x14ac:dyDescent="0.25">
      <c r="A62" s="14" t="s">
        <v>131</v>
      </c>
      <c r="B62" s="14"/>
      <c r="C62" s="14"/>
      <c r="D62" s="14"/>
      <c r="E62" s="14"/>
      <c r="F62" s="14"/>
      <c r="G62" s="14"/>
      <c r="H62" s="14"/>
      <c r="I62" s="15"/>
      <c r="J62" s="15"/>
      <c r="K62" s="15"/>
      <c r="L62" s="15"/>
    </row>
    <row r="63" spans="1:16" ht="13.5" x14ac:dyDescent="0.25">
      <c r="A63" s="14" t="s">
        <v>132</v>
      </c>
      <c r="B63" s="14"/>
      <c r="C63" s="14"/>
      <c r="D63" s="14"/>
      <c r="E63" s="14"/>
      <c r="F63" s="14"/>
      <c r="G63" s="14"/>
      <c r="H63" s="14"/>
      <c r="I63" s="15"/>
      <c r="J63" s="15"/>
      <c r="K63" s="15"/>
      <c r="L63" s="15"/>
    </row>
    <row r="64" spans="1:16" ht="13.5" x14ac:dyDescent="0.25">
      <c r="A64" s="14"/>
      <c r="B64" s="14"/>
      <c r="C64" s="14"/>
      <c r="D64" s="14"/>
      <c r="E64" s="14"/>
      <c r="F64" s="14"/>
      <c r="G64" s="14"/>
      <c r="H64" s="14"/>
      <c r="I64" s="15"/>
      <c r="J64" s="15"/>
      <c r="K64" s="15"/>
      <c r="L64" s="15"/>
    </row>
    <row r="65" spans="1:16" ht="13.5" x14ac:dyDescent="0.2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6" ht="12" customHeight="1" x14ac:dyDescent="0.25">
      <c r="A66" s="1" t="s">
        <v>126</v>
      </c>
      <c r="B66" s="13" t="s">
        <v>124</v>
      </c>
      <c r="C66" s="14"/>
      <c r="D66" s="15" t="s">
        <v>125</v>
      </c>
    </row>
    <row r="67" spans="1:16" ht="12" customHeight="1" x14ac:dyDescent="0.2">
      <c r="A67" s="16" t="s">
        <v>128</v>
      </c>
    </row>
    <row r="68" spans="1:16" ht="12" customHeight="1" x14ac:dyDescent="0.2">
      <c r="A68" s="16"/>
    </row>
    <row r="69" spans="1:16" ht="12" customHeight="1" x14ac:dyDescent="0.2">
      <c r="A69" s="1"/>
    </row>
    <row r="70" spans="1:16" ht="12" customHeight="1" x14ac:dyDescent="0.25">
      <c r="A70" s="1" t="s">
        <v>127</v>
      </c>
      <c r="B70" s="13" t="s">
        <v>124</v>
      </c>
      <c r="C70" s="14"/>
      <c r="D70" s="15" t="s">
        <v>125</v>
      </c>
    </row>
    <row r="71" spans="1:16" ht="12" customHeight="1" x14ac:dyDescent="0.2">
      <c r="A71" s="17" t="s">
        <v>129</v>
      </c>
    </row>
    <row r="72" spans="1:16" ht="12" customHeight="1" x14ac:dyDescent="0.2">
      <c r="A72" s="17"/>
    </row>
    <row r="73" spans="1:16" ht="12" customHeight="1" x14ac:dyDescent="0.2">
      <c r="A73" s="17"/>
    </row>
    <row r="74" spans="1:16" ht="15.75" customHeight="1" x14ac:dyDescent="0.2">
      <c r="A74" s="44" t="s">
        <v>117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</row>
    <row r="75" spans="1:16" ht="15.75" customHeight="1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</row>
    <row r="77" spans="1:16" ht="16.5" x14ac:dyDescent="0.2">
      <c r="A77" s="42" t="s">
        <v>107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9" spans="1:16" ht="25.5" customHeight="1" x14ac:dyDescent="0.2">
      <c r="A79" s="48" t="s">
        <v>6</v>
      </c>
      <c r="B79" s="47" t="s">
        <v>7</v>
      </c>
      <c r="C79" s="47" t="s">
        <v>5</v>
      </c>
      <c r="D79" s="47" t="s">
        <v>115</v>
      </c>
      <c r="E79" s="47" t="s">
        <v>9</v>
      </c>
      <c r="F79" s="47" t="s">
        <v>10</v>
      </c>
      <c r="G79" s="47"/>
      <c r="H79" s="47"/>
      <c r="I79" s="47"/>
      <c r="J79" s="47" t="s">
        <v>116</v>
      </c>
      <c r="K79" s="47" t="s">
        <v>12</v>
      </c>
      <c r="L79" s="47" t="s">
        <v>13</v>
      </c>
      <c r="M79" s="47"/>
      <c r="N79" s="47"/>
      <c r="O79" s="47"/>
      <c r="P79" s="47" t="s">
        <v>14</v>
      </c>
    </row>
    <row r="80" spans="1:16" ht="120" customHeight="1" x14ac:dyDescent="0.2">
      <c r="A80" s="48"/>
      <c r="B80" s="47"/>
      <c r="C80" s="47"/>
      <c r="D80" s="47"/>
      <c r="E80" s="47"/>
      <c r="F80" s="11" t="s">
        <v>15</v>
      </c>
      <c r="G80" s="11" t="s">
        <v>16</v>
      </c>
      <c r="H80" s="11" t="s">
        <v>17</v>
      </c>
      <c r="I80" s="11" t="s">
        <v>18</v>
      </c>
      <c r="J80" s="47"/>
      <c r="K80" s="47"/>
      <c r="L80" s="11" t="s">
        <v>15</v>
      </c>
      <c r="M80" s="11" t="s">
        <v>16</v>
      </c>
      <c r="N80" s="11" t="s">
        <v>17</v>
      </c>
      <c r="O80" s="11" t="s">
        <v>18</v>
      </c>
      <c r="P80" s="47"/>
    </row>
    <row r="81" spans="1:16" ht="54" x14ac:dyDescent="0.2">
      <c r="A81" s="7" t="s">
        <v>19</v>
      </c>
      <c r="B81" s="7" t="s">
        <v>20</v>
      </c>
      <c r="C81" s="7" t="s">
        <v>21</v>
      </c>
      <c r="D81" s="7" t="s">
        <v>22</v>
      </c>
      <c r="E81" s="7" t="s">
        <v>21</v>
      </c>
      <c r="F81" s="7" t="s">
        <v>23</v>
      </c>
      <c r="G81" s="7" t="s">
        <v>24</v>
      </c>
      <c r="H81" s="6" t="s">
        <v>105</v>
      </c>
      <c r="I81" s="7" t="s">
        <v>25</v>
      </c>
      <c r="J81" s="7" t="s">
        <v>26</v>
      </c>
      <c r="K81" s="7" t="s">
        <v>27</v>
      </c>
      <c r="L81" s="7" t="s">
        <v>28</v>
      </c>
      <c r="M81" s="7" t="s">
        <v>29</v>
      </c>
      <c r="N81" s="6" t="s">
        <v>118</v>
      </c>
      <c r="O81" s="7" t="s">
        <v>30</v>
      </c>
      <c r="P81" s="7" t="s">
        <v>31</v>
      </c>
    </row>
    <row r="82" spans="1:16" ht="30" customHeight="1" x14ac:dyDescent="0.2">
      <c r="A82" s="12" t="s">
        <v>108</v>
      </c>
      <c r="B82" s="8" t="s">
        <v>33</v>
      </c>
      <c r="C82" s="9">
        <v>900</v>
      </c>
      <c r="D82" s="3"/>
      <c r="E82" s="3"/>
      <c r="F82" s="2" t="s">
        <v>0</v>
      </c>
      <c r="G82" s="2" t="s">
        <v>0</v>
      </c>
      <c r="H82" s="2" t="s">
        <v>0</v>
      </c>
      <c r="I82" s="2" t="s">
        <v>0</v>
      </c>
      <c r="J82" s="3"/>
      <c r="K82" s="3"/>
      <c r="L82" s="2" t="s">
        <v>0</v>
      </c>
      <c r="M82" s="2" t="s">
        <v>0</v>
      </c>
      <c r="N82" s="2" t="s">
        <v>0</v>
      </c>
      <c r="O82" s="2" t="s">
        <v>0</v>
      </c>
      <c r="P82" s="3"/>
    </row>
    <row r="83" spans="1:16" ht="39.950000000000003" customHeight="1" x14ac:dyDescent="0.2">
      <c r="A83" s="12" t="s">
        <v>109</v>
      </c>
      <c r="B83" s="8" t="s">
        <v>33</v>
      </c>
      <c r="C83" s="10"/>
      <c r="D83" s="2" t="s">
        <v>0</v>
      </c>
      <c r="E83" s="2" t="s">
        <v>0</v>
      </c>
      <c r="F83" s="3"/>
      <c r="G83" s="3"/>
      <c r="H83" s="2" t="s">
        <v>0</v>
      </c>
      <c r="I83" s="2" t="s">
        <v>0</v>
      </c>
      <c r="J83" s="2" t="s">
        <v>0</v>
      </c>
      <c r="K83" s="2" t="s">
        <v>0</v>
      </c>
      <c r="L83" s="3"/>
      <c r="M83" s="3"/>
      <c r="N83" s="2" t="s">
        <v>0</v>
      </c>
      <c r="O83" s="2" t="s">
        <v>0</v>
      </c>
      <c r="P83" s="3"/>
    </row>
    <row r="84" spans="1:16" ht="162" x14ac:dyDescent="0.2">
      <c r="A84" s="12" t="s">
        <v>110</v>
      </c>
      <c r="B84" s="8" t="s">
        <v>33</v>
      </c>
      <c r="C84" s="9" t="s">
        <v>119</v>
      </c>
      <c r="D84" s="2" t="s">
        <v>0</v>
      </c>
      <c r="E84" s="2" t="s">
        <v>0</v>
      </c>
      <c r="F84" s="3"/>
      <c r="G84" s="3"/>
      <c r="H84" s="2" t="s">
        <v>0</v>
      </c>
      <c r="I84" s="2" t="s">
        <v>0</v>
      </c>
      <c r="J84" s="2" t="s">
        <v>0</v>
      </c>
      <c r="K84" s="2" t="s">
        <v>0</v>
      </c>
      <c r="L84" s="3"/>
      <c r="M84" s="3"/>
      <c r="N84" s="2" t="s">
        <v>0</v>
      </c>
      <c r="O84" s="2" t="s">
        <v>0</v>
      </c>
      <c r="P84" s="3"/>
    </row>
    <row r="85" spans="1:16" ht="162" x14ac:dyDescent="0.2">
      <c r="A85" s="12" t="s">
        <v>111</v>
      </c>
      <c r="B85" s="8" t="s">
        <v>33</v>
      </c>
      <c r="C85" s="9" t="s">
        <v>120</v>
      </c>
      <c r="D85" s="2" t="s">
        <v>0</v>
      </c>
      <c r="E85" s="2" t="s">
        <v>0</v>
      </c>
      <c r="F85" s="3"/>
      <c r="G85" s="3"/>
      <c r="H85" s="2" t="s">
        <v>0</v>
      </c>
      <c r="I85" s="2" t="s">
        <v>0</v>
      </c>
      <c r="J85" s="2" t="s">
        <v>0</v>
      </c>
      <c r="K85" s="2" t="s">
        <v>0</v>
      </c>
      <c r="L85" s="3"/>
      <c r="M85" s="3"/>
      <c r="N85" s="2" t="s">
        <v>0</v>
      </c>
      <c r="O85" s="2" t="s">
        <v>0</v>
      </c>
      <c r="P85" s="3"/>
    </row>
    <row r="86" spans="1:16" ht="30" customHeight="1" x14ac:dyDescent="0.2">
      <c r="A86" s="10" t="s">
        <v>112</v>
      </c>
      <c r="B86" s="8" t="s">
        <v>33</v>
      </c>
      <c r="C86" s="9" t="s">
        <v>121</v>
      </c>
      <c r="D86" s="3"/>
      <c r="E86" s="3"/>
      <c r="F86" s="2" t="s">
        <v>0</v>
      </c>
      <c r="G86" s="2" t="s">
        <v>0</v>
      </c>
      <c r="H86" s="3"/>
      <c r="I86" s="3"/>
      <c r="J86" s="3"/>
      <c r="K86" s="3"/>
      <c r="L86" s="2" t="s">
        <v>0</v>
      </c>
      <c r="M86" s="2" t="s">
        <v>0</v>
      </c>
      <c r="N86" s="3"/>
      <c r="O86" s="3"/>
      <c r="P86" s="3"/>
    </row>
    <row r="87" spans="1:16" ht="30" customHeight="1" x14ac:dyDescent="0.2">
      <c r="A87" s="12" t="s">
        <v>113</v>
      </c>
      <c r="B87" s="8" t="s">
        <v>33</v>
      </c>
      <c r="C87" s="9" t="s">
        <v>122</v>
      </c>
      <c r="D87" s="3"/>
      <c r="E87" s="3"/>
      <c r="F87" s="2" t="s">
        <v>0</v>
      </c>
      <c r="G87" s="2" t="s">
        <v>0</v>
      </c>
      <c r="H87" s="3"/>
      <c r="I87" s="3"/>
      <c r="J87" s="3"/>
      <c r="K87" s="3"/>
      <c r="L87" s="2" t="s">
        <v>0</v>
      </c>
      <c r="M87" s="2" t="s">
        <v>0</v>
      </c>
      <c r="N87" s="3"/>
      <c r="O87" s="3"/>
      <c r="P87" s="3"/>
    </row>
    <row r="88" spans="1:16" ht="30" customHeight="1" x14ac:dyDescent="0.2">
      <c r="A88" s="12" t="s">
        <v>114</v>
      </c>
      <c r="B88" s="8" t="s">
        <v>33</v>
      </c>
      <c r="C88" s="9" t="s">
        <v>123</v>
      </c>
      <c r="D88" s="3"/>
      <c r="E88" s="3"/>
      <c r="F88" s="2" t="s">
        <v>0</v>
      </c>
      <c r="G88" s="2" t="s">
        <v>0</v>
      </c>
      <c r="H88" s="3"/>
      <c r="I88" s="3"/>
      <c r="J88" s="3"/>
      <c r="K88" s="3"/>
      <c r="L88" s="2" t="s">
        <v>0</v>
      </c>
      <c r="M88" s="2" t="s">
        <v>0</v>
      </c>
      <c r="N88" s="3"/>
      <c r="O88" s="3"/>
      <c r="P88" s="3"/>
    </row>
    <row r="90" spans="1:16" ht="13.5" x14ac:dyDescent="0.25">
      <c r="A90" s="14" t="s">
        <v>130</v>
      </c>
      <c r="B90" s="14"/>
      <c r="C90" s="14"/>
      <c r="D90" s="14"/>
      <c r="E90" s="14"/>
      <c r="F90" s="14"/>
      <c r="G90" s="14"/>
      <c r="H90" s="14"/>
      <c r="I90" s="15"/>
      <c r="J90" s="15"/>
      <c r="K90" s="15"/>
      <c r="L90" s="15"/>
    </row>
    <row r="91" spans="1:16" ht="13.5" x14ac:dyDescent="0.25">
      <c r="A91" s="14" t="s">
        <v>131</v>
      </c>
      <c r="B91" s="14"/>
      <c r="C91" s="14"/>
      <c r="D91" s="14"/>
      <c r="E91" s="14"/>
      <c r="F91" s="14"/>
      <c r="G91" s="14"/>
      <c r="H91" s="14"/>
      <c r="I91" s="15"/>
      <c r="J91" s="15"/>
      <c r="K91" s="15"/>
      <c r="L91" s="15"/>
    </row>
    <row r="92" spans="1:16" ht="13.5" x14ac:dyDescent="0.25">
      <c r="A92" s="14" t="s">
        <v>132</v>
      </c>
      <c r="B92" s="14"/>
      <c r="C92" s="14"/>
      <c r="D92" s="14"/>
      <c r="E92" s="14"/>
      <c r="F92" s="14"/>
      <c r="G92" s="14"/>
      <c r="H92" s="14"/>
      <c r="I92" s="15"/>
      <c r="J92" s="15"/>
      <c r="K92" s="15"/>
      <c r="L92" s="15"/>
    </row>
    <row r="93" spans="1:16" ht="13.5" x14ac:dyDescent="0.25">
      <c r="A93" s="14"/>
      <c r="B93" s="14"/>
      <c r="C93" s="14"/>
      <c r="D93" s="14"/>
      <c r="E93" s="14"/>
      <c r="F93" s="14"/>
      <c r="G93" s="14"/>
      <c r="H93" s="14"/>
      <c r="I93" s="15"/>
      <c r="J93" s="15"/>
      <c r="K93" s="15"/>
      <c r="L93" s="15"/>
    </row>
    <row r="94" spans="1:16" ht="13.5" x14ac:dyDescent="0.25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16" ht="12" customHeight="1" x14ac:dyDescent="0.25">
      <c r="A95" s="1" t="s">
        <v>126</v>
      </c>
      <c r="B95" s="13" t="s">
        <v>124</v>
      </c>
      <c r="C95" s="14"/>
      <c r="D95" s="15" t="s">
        <v>125</v>
      </c>
    </row>
    <row r="96" spans="1:16" ht="12" customHeight="1" x14ac:dyDescent="0.2">
      <c r="A96" s="16" t="s">
        <v>128</v>
      </c>
    </row>
    <row r="97" spans="1:4" ht="12" customHeight="1" x14ac:dyDescent="0.2">
      <c r="A97" s="16"/>
    </row>
    <row r="98" spans="1:4" ht="12" customHeight="1" x14ac:dyDescent="0.2">
      <c r="A98" s="1"/>
    </row>
    <row r="99" spans="1:4" ht="12" customHeight="1" x14ac:dyDescent="0.25">
      <c r="A99" s="1" t="s">
        <v>127</v>
      </c>
      <c r="B99" s="13" t="s">
        <v>124</v>
      </c>
      <c r="C99" s="14"/>
      <c r="D99" s="15" t="s">
        <v>125</v>
      </c>
    </row>
    <row r="100" spans="1:4" ht="12" customHeight="1" x14ac:dyDescent="0.2">
      <c r="A100" s="17" t="s">
        <v>129</v>
      </c>
    </row>
  </sheetData>
  <mergeCells count="31">
    <mergeCell ref="E11:E12"/>
    <mergeCell ref="F11:I11"/>
    <mergeCell ref="J11:J12"/>
    <mergeCell ref="K11:K12"/>
    <mergeCell ref="L11:O11"/>
    <mergeCell ref="F79:I79"/>
    <mergeCell ref="J79:J80"/>
    <mergeCell ref="K79:K80"/>
    <mergeCell ref="L79:O79"/>
    <mergeCell ref="P79:P80"/>
    <mergeCell ref="A79:A80"/>
    <mergeCell ref="B79:B80"/>
    <mergeCell ref="C79:C80"/>
    <mergeCell ref="D79:D80"/>
    <mergeCell ref="E79:E80"/>
    <mergeCell ref="A10:H10"/>
    <mergeCell ref="A1:P1"/>
    <mergeCell ref="A77:P77"/>
    <mergeCell ref="A74:P75"/>
    <mergeCell ref="A2:P2"/>
    <mergeCell ref="A3:P3"/>
    <mergeCell ref="A4:P4"/>
    <mergeCell ref="A6:H6"/>
    <mergeCell ref="A7:I7"/>
    <mergeCell ref="A8:I8"/>
    <mergeCell ref="A9:I9"/>
    <mergeCell ref="P11:P12"/>
    <mergeCell ref="A11:A12"/>
    <mergeCell ref="B11:B12"/>
    <mergeCell ref="C11:C12"/>
    <mergeCell ref="D11:D12"/>
  </mergeCells>
  <pageMargins left="0.39370078740157483" right="0.39370078740157483" top="0.39370078740157483" bottom="0.39370078740157483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Tretyakov</dc:creator>
  <cp:lastModifiedBy>user</cp:lastModifiedBy>
  <cp:lastPrinted>2019-04-29T18:24:28Z</cp:lastPrinted>
  <dcterms:created xsi:type="dcterms:W3CDTF">2016-10-28T09:45:26Z</dcterms:created>
  <dcterms:modified xsi:type="dcterms:W3CDTF">2019-04-29T18:24:50Z</dcterms:modified>
</cp:coreProperties>
</file>